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7485" windowHeight="4140"/>
  </bookViews>
  <sheets>
    <sheet name="výkaz čerpání dotace od úsc, ve" sheetId="1" r:id="rId1"/>
  </sheets>
  <calcPr calcId="145621"/>
</workbook>
</file>

<file path=xl/calcChain.xml><?xml version="1.0" encoding="utf-8"?>
<calcChain xmlns="http://schemas.openxmlformats.org/spreadsheetml/2006/main">
  <c r="F78" i="1"/>
  <c r="F73"/>
  <c r="F57"/>
  <c r="F51"/>
  <c r="F85" l="1"/>
  <c r="F66"/>
  <c r="F64"/>
  <c r="F24"/>
  <c r="F26"/>
  <c r="F22"/>
  <c r="F62" l="1"/>
  <c r="F82"/>
  <c r="F75"/>
  <c r="F49"/>
  <c r="F46"/>
  <c r="F16"/>
  <c r="F40"/>
  <c r="F20"/>
  <c r="F67" l="1"/>
  <c r="F86"/>
  <c r="F87" l="1"/>
</calcChain>
</file>

<file path=xl/sharedStrings.xml><?xml version="1.0" encoding="utf-8"?>
<sst xmlns="http://schemas.openxmlformats.org/spreadsheetml/2006/main" count="220" uniqueCount="130">
  <si>
    <t>su</t>
  </si>
  <si>
    <t>au</t>
  </si>
  <si>
    <t>501</t>
  </si>
  <si>
    <t>10</t>
  </si>
  <si>
    <t>ÚSC - Kancelářské, výtvarné a šk. potřeby</t>
  </si>
  <si>
    <t>12</t>
  </si>
  <si>
    <t>ÚSC - Hračky, knihy, UP</t>
  </si>
  <si>
    <t>14</t>
  </si>
  <si>
    <t>ÚSC - Materiál pro opravy</t>
  </si>
  <si>
    <t>15</t>
  </si>
  <si>
    <t>ÚSC - Předplatné novin a časopisů</t>
  </si>
  <si>
    <t>16</t>
  </si>
  <si>
    <t>ÚSC - Čisticí prostředky</t>
  </si>
  <si>
    <t>18</t>
  </si>
  <si>
    <t>ÚSC - Spotřeba potravin</t>
  </si>
  <si>
    <t>19</t>
  </si>
  <si>
    <t>ÚSC - Spotřební materiál ostatní</t>
  </si>
  <si>
    <t>30</t>
  </si>
  <si>
    <t>ÚSC - Drobný majetek evid. v podrozvaze</t>
  </si>
  <si>
    <t>31</t>
  </si>
  <si>
    <t>ÚSC - Spotřeba potravin z projektu Obědy do škol</t>
  </si>
  <si>
    <t>502</t>
  </si>
  <si>
    <t>ÚSC - Elektřina</t>
  </si>
  <si>
    <t>20</t>
  </si>
  <si>
    <t>ÚSC - Voda</t>
  </si>
  <si>
    <t>ÚSC - Plyn</t>
  </si>
  <si>
    <t>511</t>
  </si>
  <si>
    <t>41</t>
  </si>
  <si>
    <t>USC - Ostatní opravy</t>
  </si>
  <si>
    <t>512</t>
  </si>
  <si>
    <t>ÚSC - Cestovné tuzemské</t>
  </si>
  <si>
    <t>518</t>
  </si>
  <si>
    <t>01</t>
  </si>
  <si>
    <t>ÚSC - Bankovní poplatky</t>
  </si>
  <si>
    <t>03</t>
  </si>
  <si>
    <t>ÚSC - Bankovní poplatky FKSP</t>
  </si>
  <si>
    <t>09</t>
  </si>
  <si>
    <t>ÚSC - Údržba zahrady</t>
  </si>
  <si>
    <t>ÚSC - Ostraha objektu</t>
  </si>
  <si>
    <t>11</t>
  </si>
  <si>
    <t>ÚSC - Poštovné</t>
  </si>
  <si>
    <t>ÚSC - Telefony, internet</t>
  </si>
  <si>
    <t>13</t>
  </si>
  <si>
    <t>ÚSC - Dopravné</t>
  </si>
  <si>
    <t>ÚSC - Odvoz odpadu</t>
  </si>
  <si>
    <t>ÚSC - Servis a revize zařízení</t>
  </si>
  <si>
    <t>ÚSC - Zpracování účetnictví a výplat</t>
  </si>
  <si>
    <t>17</t>
  </si>
  <si>
    <t>ÚSC - Služby k programům, aktualizace</t>
  </si>
  <si>
    <t>ÚSC - Ostatní služby</t>
  </si>
  <si>
    <t>40</t>
  </si>
  <si>
    <t>ÚSC - Služby spojené s provozem pracoviště Újezdy</t>
  </si>
  <si>
    <t>521</t>
  </si>
  <si>
    <t>ÚSC - Hrubé platy doplnění kuchaři</t>
  </si>
  <si>
    <t>21</t>
  </si>
  <si>
    <t>ÚSC - Dohody praní prádla a žehlení</t>
  </si>
  <si>
    <t>22</t>
  </si>
  <si>
    <t>ÚSC - Dohody dotace stravování</t>
  </si>
  <si>
    <t>524</t>
  </si>
  <si>
    <t>ÚSC - Zdravotní pojištění</t>
  </si>
  <si>
    <t>ÚSC - Sociální pojištění</t>
  </si>
  <si>
    <t>525</t>
  </si>
  <si>
    <t>ÚSC - Zákonné pojištění prac. úrazů</t>
  </si>
  <si>
    <t>527</t>
  </si>
  <si>
    <t>ÚSC - Příděl do FKSP</t>
  </si>
  <si>
    <t>ÚSC - Preventivní prohlídky zaměstnanců</t>
  </si>
  <si>
    <t>ÚSC - Poradenství PO a BOZP</t>
  </si>
  <si>
    <t>ÚSC - Pracovní oděv a obuv</t>
  </si>
  <si>
    <t>23</t>
  </si>
  <si>
    <t>ÚSC - Vzdělávání zaměstnanců</t>
  </si>
  <si>
    <t>549</t>
  </si>
  <si>
    <t>ÚSC - Ostatní náklady z činnosti</t>
  </si>
  <si>
    <t>02</t>
  </si>
  <si>
    <t>ÚSC - Náklady na spolúčast při pojistných událoste</t>
  </si>
  <si>
    <t>ÚSC - Pojištění majetku a dalších rizik</t>
  </si>
  <si>
    <t>551</t>
  </si>
  <si>
    <t>ÚSC - Odpisy DHM</t>
  </si>
  <si>
    <t>558</t>
  </si>
  <si>
    <t>ÚSC - DDHM evidovaný na účtech v účt. tř. 0</t>
  </si>
  <si>
    <t>602</t>
  </si>
  <si>
    <t>ÚSC - Výnosy ze stravného děti</t>
  </si>
  <si>
    <t>ÚSC - Výnosy ze stravného zaměstnanci</t>
  </si>
  <si>
    <t>609</t>
  </si>
  <si>
    <t>ÚSC - Úplata za MŠ</t>
  </si>
  <si>
    <t>648</t>
  </si>
  <si>
    <t>ÚSC - Čerpání rezervního fondu z výsl. hospodaření</t>
  </si>
  <si>
    <t>649</t>
  </si>
  <si>
    <t>ÚSC - Jiné ost. výnosy hl.č.</t>
  </si>
  <si>
    <t>ÚSC - Výnos z vyšší doh.pol.na služby</t>
  </si>
  <si>
    <t>ÚSC - Přijaté pojistné plnění za náhrady škod</t>
  </si>
  <si>
    <t>672</t>
  </si>
  <si>
    <t>ÚSC - Přijaté prostředky na provoz</t>
  </si>
  <si>
    <t>ÚSC - Projekt poskytování bezpl.stravy dětem ohr.c</t>
  </si>
  <si>
    <t xml:space="preserve">ÚSC - Náklady na reprezentaci </t>
  </si>
  <si>
    <t>ÚSC - Technické zhodnocení do 40 tisíc</t>
  </si>
  <si>
    <t xml:space="preserve">Mateřská škola Brno, Hudcova 435/47, příspěvková organizace </t>
  </si>
  <si>
    <t>Zpracovala:</t>
  </si>
  <si>
    <t xml:space="preserve">Bc. Marcela Giblová </t>
  </si>
  <si>
    <t>účetní školy</t>
  </si>
  <si>
    <t>Návrh 2018</t>
  </si>
  <si>
    <t>ÚSC - Čerpaní z fondu investic na opravy</t>
  </si>
  <si>
    <t>V Brně dne 13.10.2017</t>
  </si>
  <si>
    <t>VÝSLEDEK HOSPODAŘENÍ</t>
  </si>
  <si>
    <t>ÚSC-Náhrada mzdy za dočasnou prac. neschopn.</t>
  </si>
  <si>
    <t>Návrh rozpočtu na rok 2018</t>
  </si>
  <si>
    <t>NÁKLADY HLAVNÍ ČINNOST CELKEM</t>
  </si>
  <si>
    <t>VÝNOSY HLAVNÍ ČINNOST CELKEM</t>
  </si>
  <si>
    <t>Název účtu</t>
  </si>
  <si>
    <t>NÁKLADY - hlavní činnost</t>
  </si>
  <si>
    <t>VÝNOSY - Hlavní činnost</t>
  </si>
  <si>
    <t>Spotřeba materiálu</t>
  </si>
  <si>
    <t>Spotřeba energiíí</t>
  </si>
  <si>
    <t>Opravy</t>
  </si>
  <si>
    <t>Cestovné</t>
  </si>
  <si>
    <t>Náklady na reprezentaci</t>
  </si>
  <si>
    <t>513</t>
  </si>
  <si>
    <t>Služby</t>
  </si>
  <si>
    <t>Mzdové náklady</t>
  </si>
  <si>
    <t xml:space="preserve">ÚSC - Hrubé platy </t>
  </si>
  <si>
    <t>Sociální pojištění</t>
  </si>
  <si>
    <t>Jiné sociální pojištění</t>
  </si>
  <si>
    <t>Zákonné sociální náklady</t>
  </si>
  <si>
    <t>Jiné ostatní náklady</t>
  </si>
  <si>
    <t>Odpisy</t>
  </si>
  <si>
    <t>DDHM</t>
  </si>
  <si>
    <t>Výnosy ze služeb</t>
  </si>
  <si>
    <t xml:space="preserve">Výnosy úplata </t>
  </si>
  <si>
    <t>Čerpání z fondů</t>
  </si>
  <si>
    <t>Jiné ostatní výnosy</t>
  </si>
  <si>
    <t>Přijaté dotace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</si>
</sst>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2" xfId="0" applyNumberFormat="1" applyFill="1" applyBorder="1"/>
    <xf numFmtId="0" fontId="0" fillId="0" borderId="0" xfId="0" applyBorder="1"/>
    <xf numFmtId="0" fontId="4" fillId="0" borderId="0" xfId="0" applyFont="1"/>
    <xf numFmtId="0" fontId="0" fillId="0" borderId="1" xfId="0" applyBorder="1" applyAlignment="1">
      <alignment vertical="justify"/>
    </xf>
    <xf numFmtId="0" fontId="2" fillId="0" borderId="1" xfId="0" applyFont="1" applyBorder="1" applyAlignment="1">
      <alignment vertical="justify"/>
    </xf>
    <xf numFmtId="3" fontId="0" fillId="0" borderId="1" xfId="0" applyNumberFormat="1" applyBorder="1"/>
    <xf numFmtId="0" fontId="5" fillId="0" borderId="0" xfId="0" applyFont="1"/>
    <xf numFmtId="0" fontId="1" fillId="0" borderId="1" xfId="0" applyFont="1" applyBorder="1" applyAlignment="1">
      <alignment vertical="justify"/>
    </xf>
    <xf numFmtId="0" fontId="2" fillId="0" borderId="0" xfId="0" applyFont="1" applyBorder="1"/>
    <xf numFmtId="3" fontId="3" fillId="0" borderId="0" xfId="0" applyNumberFormat="1" applyFont="1" applyBorder="1"/>
    <xf numFmtId="0" fontId="1" fillId="0" borderId="0" xfId="0" applyFont="1" applyBorder="1"/>
    <xf numFmtId="49" fontId="2" fillId="2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49" fontId="0" fillId="2" borderId="1" xfId="0" applyNumberForma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94"/>
  <sheetViews>
    <sheetView tabSelected="1" workbookViewId="0">
      <selection activeCell="G91" sqref="G91"/>
    </sheetView>
  </sheetViews>
  <sheetFormatPr defaultRowHeight="12.75"/>
  <cols>
    <col min="2" max="2" width="3.7109375" customWidth="1"/>
    <col min="3" max="3" width="5.28515625" customWidth="1"/>
    <col min="4" max="4" width="5.140625" customWidth="1"/>
    <col min="5" max="5" width="43.5703125" customWidth="1"/>
    <col min="6" max="6" width="14.7109375" customWidth="1"/>
  </cols>
  <sheetData>
    <row r="1" spans="3:7" ht="12.75" customHeight="1">
      <c r="E1" s="10" t="s">
        <v>104</v>
      </c>
    </row>
    <row r="2" spans="3:7" ht="15" customHeight="1">
      <c r="E2" s="10"/>
    </row>
    <row r="3" spans="3:7" ht="14.25">
      <c r="C3" s="14" t="s">
        <v>95</v>
      </c>
      <c r="D3" s="1"/>
      <c r="E3" s="1"/>
      <c r="F3" s="1"/>
    </row>
    <row r="4" spans="3:7" ht="15" customHeight="1">
      <c r="E4" s="1"/>
    </row>
    <row r="5" spans="3:7">
      <c r="C5" s="1" t="s">
        <v>108</v>
      </c>
    </row>
    <row r="6" spans="3:7" ht="13.7" customHeight="1">
      <c r="C6" s="11" t="s">
        <v>0</v>
      </c>
      <c r="D6" s="11" t="s">
        <v>1</v>
      </c>
      <c r="E6" s="15" t="s">
        <v>107</v>
      </c>
      <c r="F6" s="12" t="s">
        <v>99</v>
      </c>
    </row>
    <row r="7" spans="3:7">
      <c r="C7" s="3" t="s">
        <v>2</v>
      </c>
      <c r="D7" s="3" t="s">
        <v>3</v>
      </c>
      <c r="E7" s="3" t="s">
        <v>4</v>
      </c>
      <c r="F7" s="13">
        <v>150000</v>
      </c>
    </row>
    <row r="8" spans="3:7">
      <c r="C8" s="3" t="s">
        <v>2</v>
      </c>
      <c r="D8" s="3" t="s">
        <v>5</v>
      </c>
      <c r="E8" s="3" t="s">
        <v>6</v>
      </c>
      <c r="F8" s="13">
        <v>75000</v>
      </c>
    </row>
    <row r="9" spans="3:7">
      <c r="C9" s="3" t="s">
        <v>2</v>
      </c>
      <c r="D9" s="3" t="s">
        <v>7</v>
      </c>
      <c r="E9" s="3" t="s">
        <v>8</v>
      </c>
      <c r="F9" s="13">
        <v>60000</v>
      </c>
      <c r="G9" s="7"/>
    </row>
    <row r="10" spans="3:7">
      <c r="C10" s="3" t="s">
        <v>2</v>
      </c>
      <c r="D10" s="3" t="s">
        <v>9</v>
      </c>
      <c r="E10" s="3" t="s">
        <v>10</v>
      </c>
      <c r="F10" s="13">
        <v>16000</v>
      </c>
    </row>
    <row r="11" spans="3:7">
      <c r="C11" s="3" t="s">
        <v>2</v>
      </c>
      <c r="D11" s="3" t="s">
        <v>11</v>
      </c>
      <c r="E11" s="3" t="s">
        <v>12</v>
      </c>
      <c r="F11" s="13">
        <v>150000</v>
      </c>
    </row>
    <row r="12" spans="3:7">
      <c r="C12" s="3" t="s">
        <v>2</v>
      </c>
      <c r="D12" s="3" t="s">
        <v>13</v>
      </c>
      <c r="E12" s="3" t="s">
        <v>14</v>
      </c>
      <c r="F12" s="13">
        <v>1550000</v>
      </c>
    </row>
    <row r="13" spans="3:7">
      <c r="C13" s="3" t="s">
        <v>2</v>
      </c>
      <c r="D13" s="3" t="s">
        <v>15</v>
      </c>
      <c r="E13" s="3" t="s">
        <v>16</v>
      </c>
      <c r="F13" s="13">
        <v>120000</v>
      </c>
    </row>
    <row r="14" spans="3:7">
      <c r="C14" s="3" t="s">
        <v>2</v>
      </c>
      <c r="D14" s="3" t="s">
        <v>17</v>
      </c>
      <c r="E14" s="3" t="s">
        <v>18</v>
      </c>
      <c r="F14" s="13">
        <v>15000</v>
      </c>
    </row>
    <row r="15" spans="3:7">
      <c r="C15" s="3" t="s">
        <v>2</v>
      </c>
      <c r="D15" s="3" t="s">
        <v>19</v>
      </c>
      <c r="E15" s="3" t="s">
        <v>20</v>
      </c>
      <c r="F15" s="13">
        <v>28000</v>
      </c>
    </row>
    <row r="16" spans="3:7">
      <c r="C16" s="19">
        <v>501</v>
      </c>
      <c r="D16" s="20"/>
      <c r="E16" s="21" t="s">
        <v>110</v>
      </c>
      <c r="F16" s="22">
        <f>SUM(F7:F15)</f>
        <v>2164000</v>
      </c>
    </row>
    <row r="17" spans="3:8">
      <c r="C17" s="3" t="s">
        <v>21</v>
      </c>
      <c r="D17" s="3" t="s">
        <v>3</v>
      </c>
      <c r="E17" s="3" t="s">
        <v>22</v>
      </c>
      <c r="F17" s="13">
        <v>340000</v>
      </c>
    </row>
    <row r="18" spans="3:8">
      <c r="C18" s="3" t="s">
        <v>21</v>
      </c>
      <c r="D18" s="3" t="s">
        <v>23</v>
      </c>
      <c r="E18" s="3" t="s">
        <v>24</v>
      </c>
      <c r="F18" s="13">
        <v>150000</v>
      </c>
    </row>
    <row r="19" spans="3:8">
      <c r="C19" s="3" t="s">
        <v>21</v>
      </c>
      <c r="D19" s="3" t="s">
        <v>17</v>
      </c>
      <c r="E19" s="3" t="s">
        <v>25</v>
      </c>
      <c r="F19" s="13">
        <v>340000</v>
      </c>
    </row>
    <row r="20" spans="3:8">
      <c r="C20" s="19" t="s">
        <v>21</v>
      </c>
      <c r="D20" s="20"/>
      <c r="E20" s="21" t="s">
        <v>111</v>
      </c>
      <c r="F20" s="22">
        <f>SUM(F17:F19)</f>
        <v>830000</v>
      </c>
    </row>
    <row r="21" spans="3:8">
      <c r="C21" s="3" t="s">
        <v>26</v>
      </c>
      <c r="D21" s="3" t="s">
        <v>27</v>
      </c>
      <c r="E21" s="3" t="s">
        <v>28</v>
      </c>
      <c r="F21" s="13">
        <v>320000</v>
      </c>
      <c r="G21" s="8"/>
      <c r="H21" s="9"/>
    </row>
    <row r="22" spans="3:8">
      <c r="C22" s="19" t="s">
        <v>26</v>
      </c>
      <c r="D22" s="20"/>
      <c r="E22" s="21" t="s">
        <v>112</v>
      </c>
      <c r="F22" s="22">
        <f>SUM(F21)</f>
        <v>320000</v>
      </c>
    </row>
    <row r="23" spans="3:8">
      <c r="C23" s="5" t="s">
        <v>29</v>
      </c>
      <c r="D23" s="5" t="s">
        <v>3</v>
      </c>
      <c r="E23" s="3" t="s">
        <v>30</v>
      </c>
      <c r="F23" s="13">
        <v>13000</v>
      </c>
    </row>
    <row r="24" spans="3:8">
      <c r="C24" s="19" t="s">
        <v>29</v>
      </c>
      <c r="D24" s="23"/>
      <c r="E24" s="21" t="s">
        <v>113</v>
      </c>
      <c r="F24" s="22">
        <f>SUM(F23)</f>
        <v>13000</v>
      </c>
    </row>
    <row r="25" spans="3:8">
      <c r="C25" s="5">
        <v>513</v>
      </c>
      <c r="D25" s="6" t="s">
        <v>32</v>
      </c>
      <c r="E25" s="4" t="s">
        <v>93</v>
      </c>
      <c r="F25" s="13">
        <v>0</v>
      </c>
    </row>
    <row r="26" spans="3:8">
      <c r="C26" s="19" t="s">
        <v>115</v>
      </c>
      <c r="D26" s="24"/>
      <c r="E26" s="21" t="s">
        <v>114</v>
      </c>
      <c r="F26" s="22">
        <f>SUM(F25)</f>
        <v>0</v>
      </c>
    </row>
    <row r="27" spans="3:8">
      <c r="C27" s="5" t="s">
        <v>31</v>
      </c>
      <c r="D27" s="5" t="s">
        <v>32</v>
      </c>
      <c r="E27" s="3" t="s">
        <v>33</v>
      </c>
      <c r="F27" s="13">
        <v>12000</v>
      </c>
    </row>
    <row r="28" spans="3:8">
      <c r="C28" s="5" t="s">
        <v>31</v>
      </c>
      <c r="D28" s="5" t="s">
        <v>34</v>
      </c>
      <c r="E28" s="3" t="s">
        <v>35</v>
      </c>
      <c r="F28" s="13">
        <v>2000</v>
      </c>
    </row>
    <row r="29" spans="3:8">
      <c r="C29" s="5" t="s">
        <v>31</v>
      </c>
      <c r="D29" s="5" t="s">
        <v>36</v>
      </c>
      <c r="E29" s="3" t="s">
        <v>37</v>
      </c>
      <c r="F29" s="13">
        <v>70000</v>
      </c>
      <c r="G29" s="2"/>
    </row>
    <row r="30" spans="3:8">
      <c r="C30" s="3" t="s">
        <v>31</v>
      </c>
      <c r="D30" s="3" t="s">
        <v>3</v>
      </c>
      <c r="E30" s="3" t="s">
        <v>38</v>
      </c>
      <c r="F30" s="13">
        <v>18000</v>
      </c>
      <c r="G30" s="1"/>
    </row>
    <row r="31" spans="3:8">
      <c r="C31" s="3" t="s">
        <v>31</v>
      </c>
      <c r="D31" s="3" t="s">
        <v>39</v>
      </c>
      <c r="E31" s="3" t="s">
        <v>40</v>
      </c>
      <c r="F31" s="13">
        <v>5000</v>
      </c>
    </row>
    <row r="32" spans="3:8">
      <c r="C32" s="3" t="s">
        <v>31</v>
      </c>
      <c r="D32" s="3" t="s">
        <v>5</v>
      </c>
      <c r="E32" s="3" t="s">
        <v>41</v>
      </c>
      <c r="F32" s="13">
        <v>51000</v>
      </c>
    </row>
    <row r="33" spans="3:7">
      <c r="C33" s="3" t="s">
        <v>31</v>
      </c>
      <c r="D33" s="3" t="s">
        <v>42</v>
      </c>
      <c r="E33" s="3" t="s">
        <v>43</v>
      </c>
      <c r="F33" s="13">
        <v>55000</v>
      </c>
    </row>
    <row r="34" spans="3:7">
      <c r="C34" s="3" t="s">
        <v>31</v>
      </c>
      <c r="D34" s="3" t="s">
        <v>7</v>
      </c>
      <c r="E34" s="3" t="s">
        <v>44</v>
      </c>
      <c r="F34" s="13">
        <v>20000</v>
      </c>
    </row>
    <row r="35" spans="3:7">
      <c r="C35" s="3" t="s">
        <v>31</v>
      </c>
      <c r="D35" s="3" t="s">
        <v>9</v>
      </c>
      <c r="E35" s="3" t="s">
        <v>45</v>
      </c>
      <c r="F35" s="13">
        <v>115000</v>
      </c>
      <c r="G35" s="7"/>
    </row>
    <row r="36" spans="3:7">
      <c r="C36" s="3" t="s">
        <v>31</v>
      </c>
      <c r="D36" s="3" t="s">
        <v>11</v>
      </c>
      <c r="E36" s="3" t="s">
        <v>46</v>
      </c>
      <c r="F36" s="13">
        <v>185000</v>
      </c>
    </row>
    <row r="37" spans="3:7">
      <c r="C37" s="3" t="s">
        <v>31</v>
      </c>
      <c r="D37" s="3" t="s">
        <v>47</v>
      </c>
      <c r="E37" s="3" t="s">
        <v>48</v>
      </c>
      <c r="F37" s="13">
        <v>35000</v>
      </c>
    </row>
    <row r="38" spans="3:7">
      <c r="C38" s="3" t="s">
        <v>31</v>
      </c>
      <c r="D38" s="3" t="s">
        <v>13</v>
      </c>
      <c r="E38" s="3" t="s">
        <v>49</v>
      </c>
      <c r="F38" s="13">
        <v>25000</v>
      </c>
    </row>
    <row r="39" spans="3:7">
      <c r="C39" s="3" t="s">
        <v>31</v>
      </c>
      <c r="D39" s="3" t="s">
        <v>50</v>
      </c>
      <c r="E39" s="3" t="s">
        <v>51</v>
      </c>
      <c r="F39" s="13">
        <v>120000</v>
      </c>
    </row>
    <row r="40" spans="3:7">
      <c r="C40" s="19" t="s">
        <v>31</v>
      </c>
      <c r="D40" s="20"/>
      <c r="E40" s="21" t="s">
        <v>116</v>
      </c>
      <c r="F40" s="22">
        <f>SUM(F27:F39)</f>
        <v>713000</v>
      </c>
    </row>
    <row r="41" spans="3:7">
      <c r="C41" s="3" t="s">
        <v>52</v>
      </c>
      <c r="D41" s="3" t="s">
        <v>39</v>
      </c>
      <c r="E41" s="4" t="s">
        <v>118</v>
      </c>
      <c r="F41" s="13">
        <v>260000</v>
      </c>
      <c r="G41" s="1"/>
    </row>
    <row r="42" spans="3:7">
      <c r="C42" s="3" t="s">
        <v>52</v>
      </c>
      <c r="D42" s="3" t="s">
        <v>5</v>
      </c>
      <c r="E42" s="3" t="s">
        <v>53</v>
      </c>
      <c r="F42" s="13">
        <v>72000</v>
      </c>
      <c r="G42" s="1"/>
    </row>
    <row r="43" spans="3:7">
      <c r="C43" s="3" t="s">
        <v>52</v>
      </c>
      <c r="D43" s="3" t="s">
        <v>54</v>
      </c>
      <c r="E43" s="3" t="s">
        <v>55</v>
      </c>
      <c r="F43" s="13">
        <v>20000</v>
      </c>
    </row>
    <row r="44" spans="3:7">
      <c r="C44" s="3" t="s">
        <v>52</v>
      </c>
      <c r="D44" s="3" t="s">
        <v>56</v>
      </c>
      <c r="E44" s="3" t="s">
        <v>57</v>
      </c>
      <c r="F44" s="13">
        <v>2000</v>
      </c>
    </row>
    <row r="45" spans="3:7">
      <c r="C45" s="3" t="s">
        <v>52</v>
      </c>
      <c r="D45" s="3" t="s">
        <v>17</v>
      </c>
      <c r="E45" s="4" t="s">
        <v>103</v>
      </c>
      <c r="F45" s="13">
        <v>3000</v>
      </c>
    </row>
    <row r="46" spans="3:7">
      <c r="C46" s="19" t="s">
        <v>52</v>
      </c>
      <c r="D46" s="20"/>
      <c r="E46" s="21" t="s">
        <v>117</v>
      </c>
      <c r="F46" s="22">
        <f>SUM(F41:F45)</f>
        <v>357000</v>
      </c>
    </row>
    <row r="47" spans="3:7">
      <c r="C47" s="3" t="s">
        <v>58</v>
      </c>
      <c r="D47" s="3" t="s">
        <v>3</v>
      </c>
      <c r="E47" s="3" t="s">
        <v>59</v>
      </c>
      <c r="F47" s="13">
        <v>31000</v>
      </c>
    </row>
    <row r="48" spans="3:7">
      <c r="C48" s="3" t="s">
        <v>58</v>
      </c>
      <c r="D48" s="3" t="s">
        <v>23</v>
      </c>
      <c r="E48" s="3" t="s">
        <v>60</v>
      </c>
      <c r="F48" s="13">
        <v>86000</v>
      </c>
    </row>
    <row r="49" spans="3:7">
      <c r="C49" s="19" t="s">
        <v>58</v>
      </c>
      <c r="D49" s="20"/>
      <c r="E49" s="21" t="s">
        <v>119</v>
      </c>
      <c r="F49" s="22">
        <f>SUM(F47:F48)</f>
        <v>117000</v>
      </c>
    </row>
    <row r="50" spans="3:7">
      <c r="C50" s="3" t="s">
        <v>61</v>
      </c>
      <c r="D50" s="3" t="s">
        <v>3</v>
      </c>
      <c r="E50" s="3" t="s">
        <v>62</v>
      </c>
      <c r="F50" s="13">
        <v>33000</v>
      </c>
    </row>
    <row r="51" spans="3:7">
      <c r="C51" s="19" t="s">
        <v>61</v>
      </c>
      <c r="D51" s="20"/>
      <c r="E51" s="21" t="s">
        <v>120</v>
      </c>
      <c r="F51" s="22">
        <f>SUM(F50)</f>
        <v>33000</v>
      </c>
    </row>
    <row r="52" spans="3:7">
      <c r="C52" s="3" t="s">
        <v>63</v>
      </c>
      <c r="D52" s="3" t="s">
        <v>3</v>
      </c>
      <c r="E52" s="3" t="s">
        <v>64</v>
      </c>
      <c r="F52" s="13">
        <v>7000</v>
      </c>
    </row>
    <row r="53" spans="3:7">
      <c r="C53" s="3" t="s">
        <v>63</v>
      </c>
      <c r="D53" s="3" t="s">
        <v>23</v>
      </c>
      <c r="E53" s="3" t="s">
        <v>65</v>
      </c>
      <c r="F53" s="13">
        <v>5000</v>
      </c>
      <c r="G53" s="2"/>
    </row>
    <row r="54" spans="3:7">
      <c r="C54" s="3" t="s">
        <v>63</v>
      </c>
      <c r="D54" s="3" t="s">
        <v>54</v>
      </c>
      <c r="E54" s="3" t="s">
        <v>66</v>
      </c>
      <c r="F54" s="13">
        <v>10000</v>
      </c>
      <c r="G54" s="2"/>
    </row>
    <row r="55" spans="3:7">
      <c r="C55" s="3" t="s">
        <v>63</v>
      </c>
      <c r="D55" s="3" t="s">
        <v>56</v>
      </c>
      <c r="E55" s="3" t="s">
        <v>67</v>
      </c>
      <c r="F55" s="13">
        <v>37000</v>
      </c>
      <c r="G55" s="2"/>
    </row>
    <row r="56" spans="3:7">
      <c r="C56" s="3" t="s">
        <v>63</v>
      </c>
      <c r="D56" s="3" t="s">
        <v>68</v>
      </c>
      <c r="E56" s="3" t="s">
        <v>69</v>
      </c>
      <c r="F56" s="13">
        <v>28000</v>
      </c>
    </row>
    <row r="57" spans="3:7">
      <c r="C57" s="19" t="s">
        <v>63</v>
      </c>
      <c r="D57" s="20"/>
      <c r="E57" s="21" t="s">
        <v>121</v>
      </c>
      <c r="F57" s="22">
        <f>SUM(F52:F56)</f>
        <v>87000</v>
      </c>
    </row>
    <row r="58" spans="3:7">
      <c r="C58" s="3" t="s">
        <v>70</v>
      </c>
      <c r="D58" s="3" t="s">
        <v>32</v>
      </c>
      <c r="E58" s="3" t="s">
        <v>71</v>
      </c>
      <c r="F58" s="13">
        <v>1000</v>
      </c>
    </row>
    <row r="59" spans="3:7">
      <c r="C59" s="3" t="s">
        <v>70</v>
      </c>
      <c r="D59" s="3" t="s">
        <v>72</v>
      </c>
      <c r="E59" s="3" t="s">
        <v>73</v>
      </c>
      <c r="F59" s="13">
        <v>1000</v>
      </c>
    </row>
    <row r="60" spans="3:7">
      <c r="C60" s="3" t="s">
        <v>70</v>
      </c>
      <c r="D60" s="3" t="s">
        <v>3</v>
      </c>
      <c r="E60" s="3" t="s">
        <v>74</v>
      </c>
      <c r="F60" s="13">
        <v>11000</v>
      </c>
    </row>
    <row r="61" spans="3:7">
      <c r="C61" s="5">
        <v>549</v>
      </c>
      <c r="D61" s="5">
        <v>20</v>
      </c>
      <c r="E61" s="3" t="s">
        <v>94</v>
      </c>
      <c r="F61" s="13">
        <v>0</v>
      </c>
      <c r="G61" s="1"/>
    </row>
    <row r="62" spans="3:7">
      <c r="C62" s="19" t="s">
        <v>70</v>
      </c>
      <c r="D62" s="20"/>
      <c r="E62" s="21" t="s">
        <v>122</v>
      </c>
      <c r="F62" s="22">
        <f>SUM(F58:F61)</f>
        <v>13000</v>
      </c>
    </row>
    <row r="63" spans="3:7">
      <c r="C63" s="3" t="s">
        <v>75</v>
      </c>
      <c r="D63" s="3" t="s">
        <v>3</v>
      </c>
      <c r="E63" s="3" t="s">
        <v>76</v>
      </c>
      <c r="F63" s="13">
        <v>214000</v>
      </c>
    </row>
    <row r="64" spans="3:7">
      <c r="C64" s="19" t="s">
        <v>75</v>
      </c>
      <c r="D64" s="20"/>
      <c r="E64" s="21" t="s">
        <v>123</v>
      </c>
      <c r="F64" s="22">
        <f>SUM(F63)</f>
        <v>214000</v>
      </c>
    </row>
    <row r="65" spans="3:7">
      <c r="C65" s="3" t="s">
        <v>77</v>
      </c>
      <c r="D65" s="3" t="s">
        <v>3</v>
      </c>
      <c r="E65" s="3" t="s">
        <v>78</v>
      </c>
      <c r="F65" s="13">
        <v>150000</v>
      </c>
    </row>
    <row r="66" spans="3:7">
      <c r="C66" s="19" t="s">
        <v>77</v>
      </c>
      <c r="D66" s="20"/>
      <c r="E66" s="21" t="s">
        <v>124</v>
      </c>
      <c r="F66" s="22">
        <f>SUM(F65)</f>
        <v>150000</v>
      </c>
    </row>
    <row r="67" spans="3:7" ht="15.75">
      <c r="C67" s="25"/>
      <c r="D67" s="25"/>
      <c r="E67" s="26" t="s">
        <v>105</v>
      </c>
      <c r="F67" s="27">
        <f>F16+F20+F22+F24+F26+F40+F46+F49+F51+F57+F62+F64+F66</f>
        <v>5011000</v>
      </c>
    </row>
    <row r="68" spans="3:7" ht="15.75">
      <c r="C68" s="9"/>
      <c r="D68" s="9"/>
      <c r="E68" s="16"/>
      <c r="F68" s="17"/>
    </row>
    <row r="69" spans="3:7" ht="15.75">
      <c r="C69" s="18" t="s">
        <v>109</v>
      </c>
      <c r="D69" s="9"/>
      <c r="E69" s="16"/>
      <c r="F69" s="17"/>
    </row>
    <row r="70" spans="3:7" ht="13.7" customHeight="1">
      <c r="C70" s="11" t="s">
        <v>0</v>
      </c>
      <c r="D70" s="11" t="s">
        <v>1</v>
      </c>
      <c r="E70" s="15" t="s">
        <v>107</v>
      </c>
      <c r="F70" s="12" t="s">
        <v>99</v>
      </c>
    </row>
    <row r="71" spans="3:7">
      <c r="C71" s="3" t="s">
        <v>79</v>
      </c>
      <c r="D71" s="3" t="s">
        <v>23</v>
      </c>
      <c r="E71" s="3" t="s">
        <v>80</v>
      </c>
      <c r="F71" s="13">
        <v>1410000</v>
      </c>
    </row>
    <row r="72" spans="3:7">
      <c r="C72" s="3" t="s">
        <v>79</v>
      </c>
      <c r="D72" s="3" t="s">
        <v>54</v>
      </c>
      <c r="E72" s="3" t="s">
        <v>81</v>
      </c>
      <c r="F72" s="13">
        <v>140000</v>
      </c>
    </row>
    <row r="73" spans="3:7">
      <c r="C73" s="19" t="s">
        <v>79</v>
      </c>
      <c r="D73" s="20"/>
      <c r="E73" s="21" t="s">
        <v>125</v>
      </c>
      <c r="F73" s="22">
        <f>SUM(F71:F72)</f>
        <v>1550000</v>
      </c>
    </row>
    <row r="74" spans="3:7">
      <c r="C74" s="3" t="s">
        <v>82</v>
      </c>
      <c r="D74" s="3" t="s">
        <v>3</v>
      </c>
      <c r="E74" s="3" t="s">
        <v>83</v>
      </c>
      <c r="F74" s="13">
        <v>780000</v>
      </c>
      <c r="G74" s="1"/>
    </row>
    <row r="75" spans="3:7">
      <c r="C75" s="19" t="s">
        <v>82</v>
      </c>
      <c r="D75" s="20"/>
      <c r="E75" s="21" t="s">
        <v>126</v>
      </c>
      <c r="F75" s="22">
        <f>SUM(F74)</f>
        <v>780000</v>
      </c>
    </row>
    <row r="76" spans="3:7">
      <c r="C76" s="3" t="s">
        <v>84</v>
      </c>
      <c r="D76" s="3" t="s">
        <v>3</v>
      </c>
      <c r="E76" s="3" t="s">
        <v>85</v>
      </c>
      <c r="F76" s="13">
        <v>150000</v>
      </c>
    </row>
    <row r="77" spans="3:7">
      <c r="C77" s="5">
        <v>648</v>
      </c>
      <c r="D77" s="5">
        <v>20</v>
      </c>
      <c r="E77" s="6" t="s">
        <v>100</v>
      </c>
      <c r="F77" s="13">
        <v>140000</v>
      </c>
    </row>
    <row r="78" spans="3:7">
      <c r="C78" s="19" t="s">
        <v>84</v>
      </c>
      <c r="D78" s="20"/>
      <c r="E78" s="21" t="s">
        <v>127</v>
      </c>
      <c r="F78" s="22">
        <f>SUM(F76:F77)</f>
        <v>290000</v>
      </c>
    </row>
    <row r="79" spans="3:7">
      <c r="C79" s="3" t="s">
        <v>86</v>
      </c>
      <c r="D79" s="3" t="s">
        <v>32</v>
      </c>
      <c r="E79" s="3" t="s">
        <v>87</v>
      </c>
      <c r="F79" s="13">
        <v>1000</v>
      </c>
    </row>
    <row r="80" spans="3:7">
      <c r="C80" s="3" t="s">
        <v>86</v>
      </c>
      <c r="D80" s="3" t="s">
        <v>72</v>
      </c>
      <c r="E80" s="3" t="s">
        <v>88</v>
      </c>
      <c r="F80" s="13">
        <v>0</v>
      </c>
    </row>
    <row r="81" spans="3:6">
      <c r="C81" s="3" t="s">
        <v>86</v>
      </c>
      <c r="D81" s="3" t="s">
        <v>3</v>
      </c>
      <c r="E81" s="3" t="s">
        <v>89</v>
      </c>
      <c r="F81" s="13">
        <v>0</v>
      </c>
    </row>
    <row r="82" spans="3:6">
      <c r="C82" s="19" t="s">
        <v>86</v>
      </c>
      <c r="D82" s="20"/>
      <c r="E82" s="21" t="s">
        <v>128</v>
      </c>
      <c r="F82" s="22">
        <f>SUM(F79:F81)</f>
        <v>1000</v>
      </c>
    </row>
    <row r="83" spans="3:6">
      <c r="C83" s="3" t="s">
        <v>90</v>
      </c>
      <c r="D83" s="3" t="s">
        <v>3</v>
      </c>
      <c r="E83" s="3" t="s">
        <v>91</v>
      </c>
      <c r="F83" s="13">
        <v>2360000</v>
      </c>
    </row>
    <row r="84" spans="3:6">
      <c r="C84" s="3" t="s">
        <v>90</v>
      </c>
      <c r="D84" s="3" t="s">
        <v>19</v>
      </c>
      <c r="E84" s="3" t="s">
        <v>92</v>
      </c>
      <c r="F84" s="13">
        <v>30000</v>
      </c>
    </row>
    <row r="85" spans="3:6">
      <c r="C85" s="19" t="s">
        <v>90</v>
      </c>
      <c r="D85" s="20"/>
      <c r="E85" s="21" t="s">
        <v>129</v>
      </c>
      <c r="F85" s="22">
        <f>SUM(F83:F84)</f>
        <v>2390000</v>
      </c>
    </row>
    <row r="86" spans="3:6" ht="15.75">
      <c r="C86" s="25"/>
      <c r="D86" s="25"/>
      <c r="E86" s="26" t="s">
        <v>106</v>
      </c>
      <c r="F86" s="27">
        <f>F73+F75+F78+F82+F85</f>
        <v>5011000</v>
      </c>
    </row>
    <row r="87" spans="3:6">
      <c r="C87" s="28"/>
      <c r="D87" s="28"/>
      <c r="E87" s="29" t="s">
        <v>102</v>
      </c>
      <c r="F87" s="30">
        <f>F86-F67</f>
        <v>0</v>
      </c>
    </row>
    <row r="90" spans="3:6">
      <c r="E90" s="1" t="s">
        <v>96</v>
      </c>
    </row>
    <row r="91" spans="3:6">
      <c r="E91" s="1" t="s">
        <v>97</v>
      </c>
    </row>
    <row r="92" spans="3:6">
      <c r="E92" s="1" t="s">
        <v>98</v>
      </c>
    </row>
    <row r="94" spans="3:6">
      <c r="E94" t="s">
        <v>101</v>
      </c>
    </row>
  </sheetData>
  <pageMargins left="0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čerpání dotace od úsc, 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Giblova</dc:creator>
  <cp:lastModifiedBy>MŠ Hudcova</cp:lastModifiedBy>
  <cp:lastPrinted>2017-11-28T11:41:32Z</cp:lastPrinted>
  <dcterms:created xsi:type="dcterms:W3CDTF">2017-08-10T11:10:40Z</dcterms:created>
  <dcterms:modified xsi:type="dcterms:W3CDTF">2017-11-29T09:39:20Z</dcterms:modified>
</cp:coreProperties>
</file>